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'Sheet1'!$A$1:$E$67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<sst xmlns="http://schemas.openxmlformats.org/spreadsheetml/2006/main" count="68" uniqueCount="64">
  <si>
    <t>NEHRU NAGAR CHOWK</t>
  </si>
  <si>
    <t>BIT DURG</t>
  </si>
  <si>
    <t>Sai Mandir</t>
  </si>
  <si>
    <t>DPS chowk</t>
  </si>
  <si>
    <t>GLOBE CHOWK SECTOR 10</t>
  </si>
  <si>
    <t>SECTOR 6 E MARKET</t>
  </si>
  <si>
    <t>MAHARANA PRATAP CHOWK</t>
  </si>
  <si>
    <t>SUPELA CHOWK</t>
  </si>
  <si>
    <t>CANDRA MORYA SUPELA</t>
  </si>
  <si>
    <t>BHILAI NEW BASANT VIHAR TALKIES</t>
  </si>
  <si>
    <t>POWER HOUSE</t>
  </si>
  <si>
    <t>KHURSIPARK</t>
  </si>
  <si>
    <t>BHILAI 3 JANTA SCHOOL</t>
  </si>
  <si>
    <t>SIRSA GATE</t>
  </si>
  <si>
    <t>CHARODA</t>
  </si>
  <si>
    <t>KUMHARI  CHOWK</t>
  </si>
  <si>
    <t>KUMHARI KEWALAYA DHAM</t>
  </si>
  <si>
    <t>tati band</t>
  </si>
  <si>
    <t>DD Nagar</t>
  </si>
  <si>
    <t>RAIPURA CHOWK</t>
  </si>
  <si>
    <t>KUSHAL PUR CHOWK</t>
  </si>
  <si>
    <t>PROFESSOR COLONY</t>
  </si>
  <si>
    <t>PS CITY</t>
  </si>
  <si>
    <t>BHATAGOAN CHOWK</t>
  </si>
  <si>
    <t>SANTOSHI NAGAR</t>
  </si>
  <si>
    <t>pachpedi naka</t>
  </si>
  <si>
    <t>BIT RAIPUR</t>
  </si>
  <si>
    <t>BIT TIME IN HRS AND MIN ==&gt;</t>
  </si>
  <si>
    <t>TELGHANI NAKA CHOWK</t>
  </si>
  <si>
    <t>RAILWAY STATION</t>
  </si>
  <si>
    <t>TURNING POINT</t>
  </si>
  <si>
    <t>SIDDHART CHOWK/TIKRA PARA</t>
  </si>
  <si>
    <t>DUNDA NAHAR PAR</t>
  </si>
  <si>
    <t>STOP NAME</t>
  </si>
  <si>
    <t>TIME</t>
  </si>
  <si>
    <t>BUS NO</t>
  </si>
  <si>
    <t>BHARAT MATA CHOWK</t>
  </si>
  <si>
    <t>WRS</t>
  </si>
  <si>
    <t>LODHI PARA</t>
  </si>
  <si>
    <t xml:space="preserve">MMI </t>
  </si>
  <si>
    <t>CHHATISGARH CLUB</t>
  </si>
  <si>
    <t>DRIVER NAME DINESH CHANDRAKAR 7024506797</t>
  </si>
  <si>
    <t>DRIVER NAME ANAND 9685140062</t>
  </si>
  <si>
    <t>AAMA NAKA</t>
  </si>
  <si>
    <t>CHOUBEY COLONEY CITY HOSPITAL</t>
  </si>
  <si>
    <t>SHAILENDRA NAGAR</t>
  </si>
  <si>
    <t>NEW RAJENDRA NAGAR HANUMAN MANDIR</t>
  </si>
  <si>
    <t>MMI (VIA DRONACHARYA SCHOOL)</t>
  </si>
  <si>
    <t>KAMAL VIHAR CHOWK</t>
  </si>
  <si>
    <t>AMLESHWAR</t>
  </si>
  <si>
    <t xml:space="preserve">MAHADEV GHAT </t>
  </si>
  <si>
    <t>SUNDER NAGAR DAGANIYA TURNING</t>
  </si>
  <si>
    <t>SUNDER NAGAR CHOWK</t>
  </si>
  <si>
    <t>SUNDER NAGAR PUMP</t>
  </si>
  <si>
    <t>SUNDER NAGAR ASHWINI NAGAR</t>
  </si>
  <si>
    <t>SUNDER NAGAR SUMIT BAZAR</t>
  </si>
  <si>
    <t>LAKHE NAGAR CHOWK</t>
  </si>
  <si>
    <t>PURANI BASTI LOHAR CHOWK</t>
  </si>
  <si>
    <t>PURANI BASTI LILY CHOWK</t>
  </si>
  <si>
    <t>BUDA TALAB GATE</t>
  </si>
  <si>
    <t>BRAMAHPURI CHOWK</t>
  </si>
  <si>
    <t>POLICE LINE GATE KALI BADI</t>
  </si>
  <si>
    <t>SANTOSHI NAGAR CHOWK</t>
  </si>
  <si>
    <t>DRIVER NAME Zeru 9826142401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</si>
</sst>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u val="single"/>
      <sz val="14"/>
      <color indexed="12"/>
      <name val="Calibri"/>
      <family val="2"/>
    </font>
    <font>
      <b/>
      <sz val="12"/>
      <name val="Cambria"/>
      <family val="1"/>
    </font>
    <font>
      <sz val="14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mbria"/>
      <family val="1"/>
    </font>
    <font>
      <b/>
      <sz val="14"/>
      <name val="Cambria"/>
      <family val="1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u val="single"/>
      <sz val="14"/>
      <color theme="10"/>
      <name val="Calibri"/>
      <family val="2"/>
    </font>
    <font>
      <sz val="14"/>
      <color rgb="FFFF0000"/>
      <name val="Calibri"/>
      <family val="2"/>
    </font>
    <font>
      <b/>
      <sz val="14"/>
      <color theme="1"/>
      <name val="Cambria"/>
      <family val="1"/>
    </font>
    <font>
      <sz val="16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9" fillId="33" borderId="0" xfId="0" applyNumberFormat="1" applyFont="1" applyFill="1" applyBorder="1" applyAlignment="1">
      <alignment/>
    </xf>
    <xf numFmtId="0" fontId="47" fillId="0" borderId="0" xfId="0" applyFont="1" applyBorder="1" applyAlignment="1">
      <alignment/>
    </xf>
    <xf numFmtId="2" fontId="47" fillId="33" borderId="0" xfId="0" applyNumberFormat="1" applyFont="1" applyFill="1" applyBorder="1" applyAlignment="1">
      <alignment/>
    </xf>
    <xf numFmtId="0" fontId="48" fillId="33" borderId="0" xfId="52" applyFont="1" applyFill="1" applyBorder="1" applyAlignment="1" applyProtection="1">
      <alignment/>
      <protection/>
    </xf>
    <xf numFmtId="0" fontId="47" fillId="33" borderId="0" xfId="0" applyFont="1" applyFill="1" applyBorder="1" applyAlignment="1">
      <alignment/>
    </xf>
    <xf numFmtId="0" fontId="47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2" fontId="19" fillId="33" borderId="10" xfId="0" applyNumberFormat="1" applyFont="1" applyFill="1" applyBorder="1" applyAlignment="1">
      <alignment/>
    </xf>
    <xf numFmtId="2" fontId="47" fillId="33" borderId="10" xfId="0" applyNumberFormat="1" applyFont="1" applyFill="1" applyBorder="1" applyAlignment="1">
      <alignment/>
    </xf>
    <xf numFmtId="0" fontId="48" fillId="33" borderId="10" xfId="52" applyFont="1" applyFill="1" applyBorder="1" applyAlignment="1" applyProtection="1">
      <alignment/>
      <protection/>
    </xf>
    <xf numFmtId="0" fontId="47" fillId="33" borderId="1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22" fillId="33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0" fontId="49" fillId="0" borderId="0" xfId="0" applyFont="1" applyBorder="1" applyAlignment="1">
      <alignment/>
    </xf>
    <xf numFmtId="2" fontId="24" fillId="34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/>
    </xf>
    <xf numFmtId="2" fontId="47" fillId="0" borderId="10" xfId="0" applyNumberFormat="1" applyFont="1" applyFill="1" applyBorder="1" applyAlignment="1">
      <alignment/>
    </xf>
    <xf numFmtId="0" fontId="48" fillId="0" borderId="10" xfId="52" applyFont="1" applyFill="1" applyBorder="1" applyAlignment="1" applyProtection="1">
      <alignment/>
      <protection/>
    </xf>
    <xf numFmtId="0" fontId="26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vertical="center"/>
    </xf>
    <xf numFmtId="0" fontId="22" fillId="33" borderId="11" xfId="0" applyFont="1" applyFill="1" applyBorder="1" applyAlignment="1">
      <alignment/>
    </xf>
    <xf numFmtId="0" fontId="29" fillId="0" borderId="1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="70" zoomScaleSheetLayoutView="70" zoomScalePageLayoutView="0" workbookViewId="0" topLeftCell="A34">
      <selection activeCell="O52" sqref="O52"/>
    </sheetView>
  </sheetViews>
  <sheetFormatPr defaultColWidth="9.140625" defaultRowHeight="15"/>
  <cols>
    <col min="2" max="2" width="65.140625" style="0" bestFit="1" customWidth="1"/>
    <col min="3" max="3" width="9.140625" style="0" customWidth="1"/>
    <col min="6" max="11" width="9.140625" style="0" hidden="1" customWidth="1"/>
  </cols>
  <sheetData>
    <row r="1" spans="1:5" ht="42">
      <c r="A1" s="29" t="s">
        <v>35</v>
      </c>
      <c r="B1" s="34" t="s">
        <v>33</v>
      </c>
      <c r="C1" s="35"/>
      <c r="D1" s="36"/>
      <c r="E1" s="30" t="s">
        <v>34</v>
      </c>
    </row>
    <row r="2" spans="1:5" ht="18.75" hidden="1">
      <c r="A2" s="1"/>
      <c r="B2" s="1" t="s">
        <v>27</v>
      </c>
      <c r="C2" s="1"/>
      <c r="D2" s="17">
        <v>9</v>
      </c>
      <c r="E2" s="17">
        <v>0</v>
      </c>
    </row>
    <row r="3" spans="1:5" ht="15" hidden="1">
      <c r="A3" s="1"/>
      <c r="B3" s="1"/>
      <c r="C3" s="1"/>
      <c r="D3" s="18">
        <f>+D2+E2/60</f>
        <v>9</v>
      </c>
      <c r="E3" s="1"/>
    </row>
    <row r="4" spans="1:11" ht="23.25">
      <c r="A4" s="1"/>
      <c r="B4" s="33" t="s">
        <v>42</v>
      </c>
      <c r="C4" s="33"/>
      <c r="D4" s="33"/>
      <c r="E4" s="33"/>
      <c r="F4" s="2"/>
      <c r="G4" s="2"/>
      <c r="H4" s="3"/>
      <c r="I4" s="4"/>
      <c r="J4" s="5"/>
      <c r="K4" s="6"/>
    </row>
    <row r="5" spans="1:11" ht="18.75">
      <c r="A5" s="9">
        <v>2</v>
      </c>
      <c r="B5" s="14" t="s">
        <v>2</v>
      </c>
      <c r="C5" s="7">
        <v>6</v>
      </c>
      <c r="D5" s="8">
        <v>1</v>
      </c>
      <c r="E5" s="9" t="str">
        <f aca="true" t="shared" si="0" ref="E5:E16">IF(C5=0,"-",IF(H5&lt;10,K5,J5))</f>
        <v>7:10</v>
      </c>
      <c r="F5" s="10">
        <f aca="true" t="shared" si="1" ref="F5:F16">+F6-C5/60</f>
        <v>7.166666666666667</v>
      </c>
      <c r="G5" s="11">
        <f aca="true" t="shared" si="2" ref="G5:G16">INT(F5)</f>
        <v>7</v>
      </c>
      <c r="H5" s="12">
        <f aca="true" t="shared" si="3" ref="H5:H16">IF(INT((F5-G5)*60)&lt;0,0,INT((F5-G5)*60))</f>
        <v>10</v>
      </c>
      <c r="I5" s="13" t="str">
        <f aca="true" t="shared" si="4" ref="I5:I16">+$F$2&amp;H5</f>
        <v>10</v>
      </c>
      <c r="J5" s="13" t="str">
        <f aca="true" t="shared" si="5" ref="J5:J16">+G5&amp;":"&amp;H5</f>
        <v>7:10</v>
      </c>
      <c r="K5" s="13" t="str">
        <f aca="true" t="shared" si="6" ref="K5:K16">+G5&amp;":"&amp;"0"&amp;I5</f>
        <v>7:010</v>
      </c>
    </row>
    <row r="6" spans="1:11" ht="18.75">
      <c r="A6" s="9">
        <v>2</v>
      </c>
      <c r="B6" s="14" t="s">
        <v>3</v>
      </c>
      <c r="C6" s="7">
        <v>2</v>
      </c>
      <c r="D6" s="8">
        <v>2</v>
      </c>
      <c r="E6" s="9" t="str">
        <f t="shared" si="0"/>
        <v>7:16</v>
      </c>
      <c r="F6" s="10">
        <f t="shared" si="1"/>
        <v>7.266666666666667</v>
      </c>
      <c r="G6" s="11">
        <f t="shared" si="2"/>
        <v>7</v>
      </c>
      <c r="H6" s="12">
        <f t="shared" si="3"/>
        <v>16</v>
      </c>
      <c r="I6" s="13" t="str">
        <f t="shared" si="4"/>
        <v>16</v>
      </c>
      <c r="J6" s="13" t="str">
        <f t="shared" si="5"/>
        <v>7:16</v>
      </c>
      <c r="K6" s="13" t="str">
        <f t="shared" si="6"/>
        <v>7:016</v>
      </c>
    </row>
    <row r="7" spans="1:11" ht="18.75">
      <c r="A7" s="9">
        <v>2</v>
      </c>
      <c r="B7" s="14" t="s">
        <v>4</v>
      </c>
      <c r="C7" s="8">
        <v>2</v>
      </c>
      <c r="D7" s="8">
        <v>3</v>
      </c>
      <c r="E7" s="9" t="str">
        <f t="shared" si="0"/>
        <v>7:18</v>
      </c>
      <c r="F7" s="10">
        <f t="shared" si="1"/>
        <v>7.3</v>
      </c>
      <c r="G7" s="11">
        <f t="shared" si="2"/>
        <v>7</v>
      </c>
      <c r="H7" s="12">
        <f t="shared" si="3"/>
        <v>18</v>
      </c>
      <c r="I7" s="13" t="str">
        <f t="shared" si="4"/>
        <v>18</v>
      </c>
      <c r="J7" s="13" t="str">
        <f t="shared" si="5"/>
        <v>7:18</v>
      </c>
      <c r="K7" s="13" t="str">
        <f t="shared" si="6"/>
        <v>7:018</v>
      </c>
    </row>
    <row r="8" spans="1:11" ht="18.75">
      <c r="A8" s="9">
        <v>2</v>
      </c>
      <c r="B8" s="14" t="s">
        <v>5</v>
      </c>
      <c r="C8" s="8">
        <v>2</v>
      </c>
      <c r="D8" s="8">
        <v>4</v>
      </c>
      <c r="E8" s="9" t="str">
        <f t="shared" si="0"/>
        <v>7:20</v>
      </c>
      <c r="F8" s="10">
        <f t="shared" si="1"/>
        <v>7.333333333333333</v>
      </c>
      <c r="G8" s="11">
        <f t="shared" si="2"/>
        <v>7</v>
      </c>
      <c r="H8" s="12">
        <f t="shared" si="3"/>
        <v>20</v>
      </c>
      <c r="I8" s="13" t="str">
        <f t="shared" si="4"/>
        <v>20</v>
      </c>
      <c r="J8" s="13" t="str">
        <f t="shared" si="5"/>
        <v>7:20</v>
      </c>
      <c r="K8" s="13" t="str">
        <f t="shared" si="6"/>
        <v>7:020</v>
      </c>
    </row>
    <row r="9" spans="1:11" ht="18.75">
      <c r="A9" s="9">
        <v>2</v>
      </c>
      <c r="B9" s="14" t="s">
        <v>6</v>
      </c>
      <c r="C9" s="8">
        <v>6</v>
      </c>
      <c r="D9" s="8">
        <v>5</v>
      </c>
      <c r="E9" s="9" t="str">
        <f t="shared" si="0"/>
        <v>7:22</v>
      </c>
      <c r="F9" s="10">
        <f t="shared" si="1"/>
        <v>7.366666666666666</v>
      </c>
      <c r="G9" s="11">
        <f t="shared" si="2"/>
        <v>7</v>
      </c>
      <c r="H9" s="12">
        <f t="shared" si="3"/>
        <v>22</v>
      </c>
      <c r="I9" s="13" t="str">
        <f t="shared" si="4"/>
        <v>22</v>
      </c>
      <c r="J9" s="13" t="str">
        <f t="shared" si="5"/>
        <v>7:22</v>
      </c>
      <c r="K9" s="13" t="str">
        <f t="shared" si="6"/>
        <v>7:022</v>
      </c>
    </row>
    <row r="10" spans="1:11" ht="18.75">
      <c r="A10" s="9">
        <v>2</v>
      </c>
      <c r="B10" s="14" t="s">
        <v>1</v>
      </c>
      <c r="C10" s="8">
        <v>6</v>
      </c>
      <c r="D10" s="8">
        <v>7</v>
      </c>
      <c r="E10" s="9" t="str">
        <f t="shared" si="0"/>
        <v>7:28</v>
      </c>
      <c r="F10" s="10">
        <f t="shared" si="1"/>
        <v>7.466666666666666</v>
      </c>
      <c r="G10" s="11">
        <f t="shared" si="2"/>
        <v>7</v>
      </c>
      <c r="H10" s="12">
        <f t="shared" si="3"/>
        <v>28</v>
      </c>
      <c r="I10" s="13" t="str">
        <f t="shared" si="4"/>
        <v>28</v>
      </c>
      <c r="J10" s="13" t="str">
        <f t="shared" si="5"/>
        <v>7:28</v>
      </c>
      <c r="K10" s="13" t="str">
        <f t="shared" si="6"/>
        <v>7:028</v>
      </c>
    </row>
    <row r="11" spans="1:11" ht="18.75">
      <c r="A11" s="9">
        <v>2</v>
      </c>
      <c r="B11" s="14" t="s">
        <v>0</v>
      </c>
      <c r="C11" s="8">
        <v>7</v>
      </c>
      <c r="D11" s="8">
        <v>8</v>
      </c>
      <c r="E11" s="9" t="str">
        <f t="shared" si="0"/>
        <v>7:33</v>
      </c>
      <c r="F11" s="10">
        <f t="shared" si="1"/>
        <v>7.5666666666666655</v>
      </c>
      <c r="G11" s="11">
        <f t="shared" si="2"/>
        <v>7</v>
      </c>
      <c r="H11" s="12">
        <f t="shared" si="3"/>
        <v>33</v>
      </c>
      <c r="I11" s="13" t="str">
        <f t="shared" si="4"/>
        <v>33</v>
      </c>
      <c r="J11" s="13" t="str">
        <f t="shared" si="5"/>
        <v>7:33</v>
      </c>
      <c r="K11" s="13" t="str">
        <f t="shared" si="6"/>
        <v>7:033</v>
      </c>
    </row>
    <row r="12" spans="1:11" ht="18.75">
      <c r="A12" s="9">
        <v>2</v>
      </c>
      <c r="B12" s="14" t="s">
        <v>7</v>
      </c>
      <c r="C12" s="8">
        <v>2</v>
      </c>
      <c r="D12" s="8">
        <v>9</v>
      </c>
      <c r="E12" s="9" t="str">
        <f t="shared" si="0"/>
        <v>7:40</v>
      </c>
      <c r="F12" s="10">
        <f t="shared" si="1"/>
        <v>7.683333333333332</v>
      </c>
      <c r="G12" s="11">
        <f t="shared" si="2"/>
        <v>7</v>
      </c>
      <c r="H12" s="12">
        <f t="shared" si="3"/>
        <v>40</v>
      </c>
      <c r="I12" s="13" t="str">
        <f t="shared" si="4"/>
        <v>40</v>
      </c>
      <c r="J12" s="13" t="str">
        <f t="shared" si="5"/>
        <v>7:40</v>
      </c>
      <c r="K12" s="13" t="str">
        <f t="shared" si="6"/>
        <v>7:040</v>
      </c>
    </row>
    <row r="13" spans="1:11" ht="18.75">
      <c r="A13" s="9">
        <v>2</v>
      </c>
      <c r="B13" s="14" t="s">
        <v>8</v>
      </c>
      <c r="C13" s="8">
        <v>2</v>
      </c>
      <c r="D13" s="8">
        <v>10</v>
      </c>
      <c r="E13" s="9" t="str">
        <f t="shared" si="0"/>
        <v>7:42</v>
      </c>
      <c r="F13" s="10">
        <f t="shared" si="1"/>
        <v>7.716666666666665</v>
      </c>
      <c r="G13" s="11">
        <f t="shared" si="2"/>
        <v>7</v>
      </c>
      <c r="H13" s="12">
        <f t="shared" si="3"/>
        <v>42</v>
      </c>
      <c r="I13" s="13" t="str">
        <f t="shared" si="4"/>
        <v>42</v>
      </c>
      <c r="J13" s="13" t="str">
        <f t="shared" si="5"/>
        <v>7:42</v>
      </c>
      <c r="K13" s="13" t="str">
        <f t="shared" si="6"/>
        <v>7:042</v>
      </c>
    </row>
    <row r="14" spans="1:11" ht="18.75">
      <c r="A14" s="9">
        <v>2</v>
      </c>
      <c r="B14" s="14" t="s">
        <v>9</v>
      </c>
      <c r="C14" s="8">
        <v>3</v>
      </c>
      <c r="D14" s="8">
        <v>11</v>
      </c>
      <c r="E14" s="9" t="str">
        <f t="shared" si="0"/>
        <v>7:44</v>
      </c>
      <c r="F14" s="10">
        <f t="shared" si="1"/>
        <v>7.749999999999998</v>
      </c>
      <c r="G14" s="11">
        <f t="shared" si="2"/>
        <v>7</v>
      </c>
      <c r="H14" s="12">
        <f t="shared" si="3"/>
        <v>44</v>
      </c>
      <c r="I14" s="13" t="str">
        <f t="shared" si="4"/>
        <v>44</v>
      </c>
      <c r="J14" s="13" t="str">
        <f t="shared" si="5"/>
        <v>7:44</v>
      </c>
      <c r="K14" s="13" t="str">
        <f t="shared" si="6"/>
        <v>7:044</v>
      </c>
    </row>
    <row r="15" spans="1:11" ht="18.75">
      <c r="A15" s="9">
        <v>2</v>
      </c>
      <c r="B15" s="14" t="s">
        <v>10</v>
      </c>
      <c r="C15" s="8">
        <v>3</v>
      </c>
      <c r="D15" s="8">
        <v>12</v>
      </c>
      <c r="E15" s="9" t="str">
        <f t="shared" si="0"/>
        <v>7:47</v>
      </c>
      <c r="F15" s="10">
        <f t="shared" si="1"/>
        <v>7.799999999999998</v>
      </c>
      <c r="G15" s="11">
        <f t="shared" si="2"/>
        <v>7</v>
      </c>
      <c r="H15" s="12">
        <f t="shared" si="3"/>
        <v>47</v>
      </c>
      <c r="I15" s="13" t="str">
        <f t="shared" si="4"/>
        <v>47</v>
      </c>
      <c r="J15" s="13" t="str">
        <f t="shared" si="5"/>
        <v>7:47</v>
      </c>
      <c r="K15" s="13" t="str">
        <f t="shared" si="6"/>
        <v>7:047</v>
      </c>
    </row>
    <row r="16" spans="1:11" ht="18.75">
      <c r="A16" s="9">
        <v>2</v>
      </c>
      <c r="B16" s="14" t="s">
        <v>11</v>
      </c>
      <c r="C16" s="8">
        <v>5</v>
      </c>
      <c r="D16" s="8">
        <v>13</v>
      </c>
      <c r="E16" s="9" t="str">
        <f t="shared" si="0"/>
        <v>7:50</v>
      </c>
      <c r="F16" s="10">
        <f t="shared" si="1"/>
        <v>7.849999999999998</v>
      </c>
      <c r="G16" s="11">
        <f t="shared" si="2"/>
        <v>7</v>
      </c>
      <c r="H16" s="12">
        <f t="shared" si="3"/>
        <v>50</v>
      </c>
      <c r="I16" s="13" t="str">
        <f t="shared" si="4"/>
        <v>50</v>
      </c>
      <c r="J16" s="13" t="str">
        <f t="shared" si="5"/>
        <v>7:50</v>
      </c>
      <c r="K16" s="13" t="str">
        <f t="shared" si="6"/>
        <v>7:050</v>
      </c>
    </row>
    <row r="17" spans="1:11" ht="18.75">
      <c r="A17" s="9">
        <v>2</v>
      </c>
      <c r="B17" s="14" t="s">
        <v>12</v>
      </c>
      <c r="C17" s="8">
        <v>2</v>
      </c>
      <c r="D17" s="8">
        <v>14</v>
      </c>
      <c r="E17" s="9" t="str">
        <f aca="true" t="shared" si="7" ref="E17:E30">IF(C17=0,"-",IF(H17&lt;10,K17,J17))</f>
        <v>7:55</v>
      </c>
      <c r="F17" s="10">
        <f aca="true" t="shared" si="8" ref="F17:F30">+F18-C17/60</f>
        <v>7.933333333333331</v>
      </c>
      <c r="G17" s="11">
        <f aca="true" t="shared" si="9" ref="G17:G30">INT(F17)</f>
        <v>7</v>
      </c>
      <c r="H17" s="12">
        <f aca="true" t="shared" si="10" ref="H17:H30">IF(INT((F17-G17)*60)&lt;0,0,INT((F17-G17)*60))</f>
        <v>55</v>
      </c>
      <c r="I17" s="13" t="str">
        <f aca="true" t="shared" si="11" ref="I17:I30">+$F$2&amp;H17</f>
        <v>55</v>
      </c>
      <c r="J17" s="13" t="str">
        <f aca="true" t="shared" si="12" ref="J17:J30">+G17&amp;":"&amp;H17</f>
        <v>7:55</v>
      </c>
      <c r="K17" s="13" t="str">
        <f aca="true" t="shared" si="13" ref="K17:K30">+G17&amp;":"&amp;"0"&amp;I17</f>
        <v>7:055</v>
      </c>
    </row>
    <row r="18" spans="1:11" ht="18.75">
      <c r="A18" s="9">
        <v>2</v>
      </c>
      <c r="B18" s="14" t="s">
        <v>13</v>
      </c>
      <c r="C18" s="8">
        <v>5</v>
      </c>
      <c r="D18" s="8">
        <v>15</v>
      </c>
      <c r="E18" s="9" t="str">
        <f t="shared" si="7"/>
        <v>7:57</v>
      </c>
      <c r="F18" s="10">
        <f t="shared" si="8"/>
        <v>7.966666666666664</v>
      </c>
      <c r="G18" s="11">
        <f t="shared" si="9"/>
        <v>7</v>
      </c>
      <c r="H18" s="12">
        <f t="shared" si="10"/>
        <v>57</v>
      </c>
      <c r="I18" s="13" t="str">
        <f t="shared" si="11"/>
        <v>57</v>
      </c>
      <c r="J18" s="13" t="str">
        <f t="shared" si="12"/>
        <v>7:57</v>
      </c>
      <c r="K18" s="13" t="str">
        <f t="shared" si="13"/>
        <v>7:057</v>
      </c>
    </row>
    <row r="19" spans="1:11" ht="18.75">
      <c r="A19" s="9">
        <v>2</v>
      </c>
      <c r="B19" s="14" t="s">
        <v>14</v>
      </c>
      <c r="C19" s="8">
        <v>7</v>
      </c>
      <c r="D19" s="8">
        <v>16</v>
      </c>
      <c r="E19" s="9" t="str">
        <f t="shared" si="7"/>
        <v>8:02</v>
      </c>
      <c r="F19" s="10">
        <f t="shared" si="8"/>
        <v>8.049999999999997</v>
      </c>
      <c r="G19" s="11">
        <f t="shared" si="9"/>
        <v>8</v>
      </c>
      <c r="H19" s="12">
        <f t="shared" si="10"/>
        <v>2</v>
      </c>
      <c r="I19" s="13" t="str">
        <f t="shared" si="11"/>
        <v>2</v>
      </c>
      <c r="J19" s="13" t="str">
        <f t="shared" si="12"/>
        <v>8:2</v>
      </c>
      <c r="K19" s="13" t="str">
        <f t="shared" si="13"/>
        <v>8:02</v>
      </c>
    </row>
    <row r="20" spans="1:11" ht="18.75">
      <c r="A20" s="9">
        <v>2</v>
      </c>
      <c r="B20" s="14" t="s">
        <v>15</v>
      </c>
      <c r="C20" s="8">
        <v>2</v>
      </c>
      <c r="D20" s="8">
        <v>17</v>
      </c>
      <c r="E20" s="9" t="str">
        <f t="shared" si="7"/>
        <v>8:09</v>
      </c>
      <c r="F20" s="10">
        <f t="shared" si="8"/>
        <v>8.166666666666664</v>
      </c>
      <c r="G20" s="11">
        <f t="shared" si="9"/>
        <v>8</v>
      </c>
      <c r="H20" s="12">
        <f t="shared" si="10"/>
        <v>9</v>
      </c>
      <c r="I20" s="13" t="str">
        <f t="shared" si="11"/>
        <v>9</v>
      </c>
      <c r="J20" s="13" t="str">
        <f t="shared" si="12"/>
        <v>8:9</v>
      </c>
      <c r="K20" s="13" t="str">
        <f t="shared" si="13"/>
        <v>8:09</v>
      </c>
    </row>
    <row r="21" spans="1:11" ht="18.75">
      <c r="A21" s="9">
        <v>2</v>
      </c>
      <c r="B21" s="15" t="s">
        <v>16</v>
      </c>
      <c r="C21" s="16">
        <v>5</v>
      </c>
      <c r="D21" s="8">
        <v>18</v>
      </c>
      <c r="E21" s="9" t="str">
        <f t="shared" si="7"/>
        <v>8:11</v>
      </c>
      <c r="F21" s="10">
        <f t="shared" si="8"/>
        <v>8.199999999999998</v>
      </c>
      <c r="G21" s="11">
        <f t="shared" si="9"/>
        <v>8</v>
      </c>
      <c r="H21" s="12">
        <f t="shared" si="10"/>
        <v>11</v>
      </c>
      <c r="I21" s="13" t="str">
        <f t="shared" si="11"/>
        <v>11</v>
      </c>
      <c r="J21" s="13" t="str">
        <f t="shared" si="12"/>
        <v>8:11</v>
      </c>
      <c r="K21" s="13" t="str">
        <f t="shared" si="13"/>
        <v>8:011</v>
      </c>
    </row>
    <row r="22" spans="1:11" ht="18.75">
      <c r="A22" s="9">
        <v>2</v>
      </c>
      <c r="B22" s="15" t="s">
        <v>17</v>
      </c>
      <c r="C22" s="16">
        <v>2</v>
      </c>
      <c r="D22" s="8">
        <v>19</v>
      </c>
      <c r="E22" s="9" t="str">
        <f t="shared" si="7"/>
        <v>8:16</v>
      </c>
      <c r="F22" s="10">
        <f t="shared" si="8"/>
        <v>8.283333333333331</v>
      </c>
      <c r="G22" s="11">
        <f t="shared" si="9"/>
        <v>8</v>
      </c>
      <c r="H22" s="12">
        <f t="shared" si="10"/>
        <v>16</v>
      </c>
      <c r="I22" s="13" t="str">
        <f t="shared" si="11"/>
        <v>16</v>
      </c>
      <c r="J22" s="13" t="str">
        <f t="shared" si="12"/>
        <v>8:16</v>
      </c>
      <c r="K22" s="13" t="str">
        <f t="shared" si="13"/>
        <v>8:016</v>
      </c>
    </row>
    <row r="23" spans="1:11" ht="18.75">
      <c r="A23" s="9">
        <v>2</v>
      </c>
      <c r="B23" s="15" t="s">
        <v>18</v>
      </c>
      <c r="C23" s="16">
        <v>4</v>
      </c>
      <c r="D23" s="8">
        <v>20</v>
      </c>
      <c r="E23" s="9" t="str">
        <f t="shared" si="7"/>
        <v>8:18</v>
      </c>
      <c r="F23" s="10">
        <f t="shared" si="8"/>
        <v>8.316666666666665</v>
      </c>
      <c r="G23" s="11">
        <f t="shared" si="9"/>
        <v>8</v>
      </c>
      <c r="H23" s="12">
        <f t="shared" si="10"/>
        <v>18</v>
      </c>
      <c r="I23" s="13" t="str">
        <f t="shared" si="11"/>
        <v>18</v>
      </c>
      <c r="J23" s="13" t="str">
        <f t="shared" si="12"/>
        <v>8:18</v>
      </c>
      <c r="K23" s="13" t="str">
        <f t="shared" si="13"/>
        <v>8:018</v>
      </c>
    </row>
    <row r="24" spans="1:11" ht="18.75">
      <c r="A24" s="9">
        <v>2</v>
      </c>
      <c r="B24" s="15" t="s">
        <v>19</v>
      </c>
      <c r="C24" s="16">
        <v>0</v>
      </c>
      <c r="D24" s="8">
        <v>21</v>
      </c>
      <c r="E24" s="9" t="str">
        <f t="shared" si="7"/>
        <v>-</v>
      </c>
      <c r="F24" s="10">
        <f t="shared" si="8"/>
        <v>8.383333333333331</v>
      </c>
      <c r="G24" s="11">
        <f t="shared" si="9"/>
        <v>8</v>
      </c>
      <c r="H24" s="12">
        <f t="shared" si="10"/>
        <v>22</v>
      </c>
      <c r="I24" s="13" t="str">
        <f t="shared" si="11"/>
        <v>22</v>
      </c>
      <c r="J24" s="13" t="str">
        <f t="shared" si="12"/>
        <v>8:22</v>
      </c>
      <c r="K24" s="13" t="str">
        <f t="shared" si="13"/>
        <v>8:022</v>
      </c>
    </row>
    <row r="25" spans="1:11" ht="18.75">
      <c r="A25" s="9">
        <v>2</v>
      </c>
      <c r="B25" s="15" t="s">
        <v>20</v>
      </c>
      <c r="C25" s="16">
        <v>1</v>
      </c>
      <c r="D25" s="8">
        <v>22</v>
      </c>
      <c r="E25" s="9" t="str">
        <f t="shared" si="7"/>
        <v>8:22</v>
      </c>
      <c r="F25" s="10">
        <f t="shared" si="8"/>
        <v>8.383333333333331</v>
      </c>
      <c r="G25" s="11">
        <f t="shared" si="9"/>
        <v>8</v>
      </c>
      <c r="H25" s="12">
        <f t="shared" si="10"/>
        <v>22</v>
      </c>
      <c r="I25" s="13" t="str">
        <f t="shared" si="11"/>
        <v>22</v>
      </c>
      <c r="J25" s="13" t="str">
        <f t="shared" si="12"/>
        <v>8:22</v>
      </c>
      <c r="K25" s="13" t="str">
        <f t="shared" si="13"/>
        <v>8:022</v>
      </c>
    </row>
    <row r="26" spans="1:11" ht="18.75">
      <c r="A26" s="9">
        <v>2</v>
      </c>
      <c r="B26" s="15" t="s">
        <v>21</v>
      </c>
      <c r="C26" s="16">
        <v>1</v>
      </c>
      <c r="D26" s="8">
        <v>23</v>
      </c>
      <c r="E26" s="9" t="str">
        <f t="shared" si="7"/>
        <v>8:23</v>
      </c>
      <c r="F26" s="10">
        <f t="shared" si="8"/>
        <v>8.399999999999999</v>
      </c>
      <c r="G26" s="11">
        <f t="shared" si="9"/>
        <v>8</v>
      </c>
      <c r="H26" s="12">
        <f t="shared" si="10"/>
        <v>23</v>
      </c>
      <c r="I26" s="13" t="str">
        <f t="shared" si="11"/>
        <v>23</v>
      </c>
      <c r="J26" s="13" t="str">
        <f t="shared" si="12"/>
        <v>8:23</v>
      </c>
      <c r="K26" s="13" t="str">
        <f t="shared" si="13"/>
        <v>8:023</v>
      </c>
    </row>
    <row r="27" spans="1:11" ht="18.75">
      <c r="A27" s="9">
        <v>2</v>
      </c>
      <c r="B27" s="15" t="s">
        <v>22</v>
      </c>
      <c r="C27" s="16">
        <v>2</v>
      </c>
      <c r="D27" s="8">
        <v>24</v>
      </c>
      <c r="E27" s="9" t="str">
        <f t="shared" si="7"/>
        <v>8:25</v>
      </c>
      <c r="F27" s="10">
        <f t="shared" si="8"/>
        <v>8.416666666666666</v>
      </c>
      <c r="G27" s="11">
        <f t="shared" si="9"/>
        <v>8</v>
      </c>
      <c r="H27" s="12">
        <f t="shared" si="10"/>
        <v>25</v>
      </c>
      <c r="I27" s="13" t="str">
        <f t="shared" si="11"/>
        <v>25</v>
      </c>
      <c r="J27" s="13" t="str">
        <f t="shared" si="12"/>
        <v>8:25</v>
      </c>
      <c r="K27" s="13" t="str">
        <f t="shared" si="13"/>
        <v>8:025</v>
      </c>
    </row>
    <row r="28" spans="1:11" ht="18.75">
      <c r="A28" s="9">
        <v>2</v>
      </c>
      <c r="B28" s="15" t="s">
        <v>23</v>
      </c>
      <c r="C28" s="16">
        <v>3</v>
      </c>
      <c r="D28" s="8">
        <v>25</v>
      </c>
      <c r="E28" s="9" t="str">
        <f t="shared" si="7"/>
        <v>8:27</v>
      </c>
      <c r="F28" s="10">
        <f t="shared" si="8"/>
        <v>8.45</v>
      </c>
      <c r="G28" s="11">
        <f t="shared" si="9"/>
        <v>8</v>
      </c>
      <c r="H28" s="12">
        <f t="shared" si="10"/>
        <v>27</v>
      </c>
      <c r="I28" s="13" t="str">
        <f t="shared" si="11"/>
        <v>27</v>
      </c>
      <c r="J28" s="13" t="str">
        <f t="shared" si="12"/>
        <v>8:27</v>
      </c>
      <c r="K28" s="13" t="str">
        <f t="shared" si="13"/>
        <v>8:027</v>
      </c>
    </row>
    <row r="29" spans="1:11" ht="18.75">
      <c r="A29" s="9">
        <v>2</v>
      </c>
      <c r="B29" s="15" t="s">
        <v>24</v>
      </c>
      <c r="C29" s="16">
        <v>0</v>
      </c>
      <c r="D29" s="8">
        <v>26</v>
      </c>
      <c r="E29" s="9" t="str">
        <f t="shared" si="7"/>
        <v>-</v>
      </c>
      <c r="F29" s="10">
        <f t="shared" si="8"/>
        <v>8.5</v>
      </c>
      <c r="G29" s="11">
        <f t="shared" si="9"/>
        <v>8</v>
      </c>
      <c r="H29" s="12">
        <f t="shared" si="10"/>
        <v>30</v>
      </c>
      <c r="I29" s="13" t="str">
        <f t="shared" si="11"/>
        <v>30</v>
      </c>
      <c r="J29" s="13" t="str">
        <f t="shared" si="12"/>
        <v>8:30</v>
      </c>
      <c r="K29" s="13" t="str">
        <f t="shared" si="13"/>
        <v>8:030</v>
      </c>
    </row>
    <row r="30" spans="1:11" ht="18.75">
      <c r="A30" s="9">
        <v>2</v>
      </c>
      <c r="B30" s="15" t="s">
        <v>25</v>
      </c>
      <c r="C30" s="16">
        <v>30</v>
      </c>
      <c r="D30" s="8">
        <v>27</v>
      </c>
      <c r="E30" s="9" t="str">
        <f t="shared" si="7"/>
        <v>8:30</v>
      </c>
      <c r="F30" s="10">
        <f t="shared" si="8"/>
        <v>8.5</v>
      </c>
      <c r="G30" s="11">
        <f t="shared" si="9"/>
        <v>8</v>
      </c>
      <c r="H30" s="12">
        <f t="shared" si="10"/>
        <v>30</v>
      </c>
      <c r="I30" s="13" t="str">
        <f t="shared" si="11"/>
        <v>30</v>
      </c>
      <c r="J30" s="13" t="str">
        <f t="shared" si="12"/>
        <v>8:30</v>
      </c>
      <c r="K30" s="13" t="str">
        <f t="shared" si="13"/>
        <v>8:030</v>
      </c>
    </row>
    <row r="31" spans="1:11" ht="18.75">
      <c r="A31" s="9">
        <v>2</v>
      </c>
      <c r="B31" s="14" t="s">
        <v>39</v>
      </c>
      <c r="C31" s="8">
        <v>0</v>
      </c>
      <c r="D31" s="8">
        <v>28</v>
      </c>
      <c r="E31" s="9" t="str">
        <f>IF(C31=0,"-",IF(H31&lt;10,K31,J31))</f>
        <v>-</v>
      </c>
      <c r="F31" s="10">
        <f>+F32-C31/60</f>
        <v>9</v>
      </c>
      <c r="G31" s="11">
        <f>INT(F31)</f>
        <v>9</v>
      </c>
      <c r="H31" s="12">
        <f>IF(INT((F31-G31)*60)&lt;0,0,INT((F31-G31)*60))</f>
        <v>0</v>
      </c>
      <c r="I31" s="13" t="str">
        <f>+$F$2&amp;H31</f>
        <v>0</v>
      </c>
      <c r="J31" s="13" t="str">
        <f>+G31&amp;":"&amp;H31</f>
        <v>9:0</v>
      </c>
      <c r="K31" s="13" t="str">
        <f>+G31&amp;":"&amp;"0"&amp;I31</f>
        <v>9:00</v>
      </c>
    </row>
    <row r="32" spans="1:11" ht="18.75">
      <c r="A32" s="9">
        <v>2</v>
      </c>
      <c r="B32" s="14" t="s">
        <v>26</v>
      </c>
      <c r="C32" s="8"/>
      <c r="D32" s="8">
        <v>29</v>
      </c>
      <c r="E32" s="9" t="str">
        <f>+$D$2&amp;":0"&amp;$E$2</f>
        <v>9:00</v>
      </c>
      <c r="F32" s="10">
        <f>+$D$3-C32/60</f>
        <v>9</v>
      </c>
      <c r="G32" s="11">
        <f>INT(F32)</f>
        <v>9</v>
      </c>
      <c r="H32" s="12">
        <f>IF(INT((F32-G32)*60)&lt;0,0,INT((F32-G32)*60))</f>
        <v>0</v>
      </c>
      <c r="I32" s="13" t="str">
        <f>+$F$2&amp;H32</f>
        <v>0</v>
      </c>
      <c r="J32" s="13" t="str">
        <f>+G32&amp;":"&amp;H32</f>
        <v>9:0</v>
      </c>
      <c r="K32" s="13" t="str">
        <f>+G32&amp;":"&amp;I32</f>
        <v>9:0</v>
      </c>
    </row>
    <row r="33" spans="1:12" ht="23.25">
      <c r="A33" s="37" t="s">
        <v>63</v>
      </c>
      <c r="B33" s="37"/>
      <c r="C33" s="37"/>
      <c r="D33" s="37"/>
      <c r="E33" s="37"/>
      <c r="F33" s="19"/>
      <c r="G33" s="19"/>
      <c r="H33" s="19"/>
      <c r="I33" s="4"/>
      <c r="J33" s="5"/>
      <c r="K33" s="6"/>
      <c r="L33" s="6"/>
    </row>
    <row r="34" spans="1:12" ht="18.75">
      <c r="A34" s="20">
        <v>16</v>
      </c>
      <c r="B34" s="14" t="s">
        <v>43</v>
      </c>
      <c r="C34" s="21">
        <v>3</v>
      </c>
      <c r="D34" s="22">
        <v>1</v>
      </c>
      <c r="E34" s="23" t="str">
        <f>IF(C34=0,"-",IF(H34&lt;10,K34,J34))</f>
        <v>7:53</v>
      </c>
      <c r="F34" s="24">
        <f>+F35-C34/60</f>
        <v>7.883333333333333</v>
      </c>
      <c r="G34" s="25">
        <f>INT(F34)</f>
        <v>7</v>
      </c>
      <c r="H34" s="26">
        <f>IF(INT((F34-G34)*60)&lt;0,0,INT((F34-G34)*60))</f>
        <v>53</v>
      </c>
      <c r="I34" s="13" t="str">
        <f>+$F$2&amp;H34</f>
        <v>53</v>
      </c>
      <c r="J34" s="13" t="str">
        <f>+G34&amp;":"&amp;H34</f>
        <v>7:53</v>
      </c>
      <c r="K34" s="13" t="str">
        <f>+G34&amp;":"&amp;"0"&amp;I34</f>
        <v>7:053</v>
      </c>
      <c r="L34" s="6"/>
    </row>
    <row r="35" spans="1:12" ht="18.75">
      <c r="A35" s="20">
        <v>16</v>
      </c>
      <c r="B35" s="14" t="s">
        <v>44</v>
      </c>
      <c r="C35" s="21">
        <v>5</v>
      </c>
      <c r="D35" s="22">
        <v>2</v>
      </c>
      <c r="E35" s="23" t="str">
        <f aca="true" t="shared" si="14" ref="E35:E45">IF(C35=0,"-",IF(H35&lt;10,K35,J35))</f>
        <v>7:56</v>
      </c>
      <c r="F35" s="24">
        <f aca="true" t="shared" si="15" ref="F35:F45">+F36-C35/60</f>
        <v>7.933333333333333</v>
      </c>
      <c r="G35" s="25">
        <f aca="true" t="shared" si="16" ref="G35:G45">INT(F35)</f>
        <v>7</v>
      </c>
      <c r="H35" s="26">
        <f aca="true" t="shared" si="17" ref="H35:H45">IF(INT((F35-G35)*60)&lt;0,0,INT((F35-G35)*60))</f>
        <v>56</v>
      </c>
      <c r="I35" s="13" t="str">
        <f aca="true" t="shared" si="18" ref="I35:I45">+$F$2&amp;H35</f>
        <v>56</v>
      </c>
      <c r="J35" s="13" t="str">
        <f aca="true" t="shared" si="19" ref="J35:J45">+G35&amp;":"&amp;H35</f>
        <v>7:56</v>
      </c>
      <c r="K35" s="13" t="str">
        <f aca="true" t="shared" si="20" ref="K35:K45">+G35&amp;":"&amp;"0"&amp;I35</f>
        <v>7:056</v>
      </c>
      <c r="L35" s="3"/>
    </row>
    <row r="36" spans="1:12" ht="18.75">
      <c r="A36" s="20">
        <v>16</v>
      </c>
      <c r="B36" s="14" t="s">
        <v>28</v>
      </c>
      <c r="C36" s="21">
        <v>1</v>
      </c>
      <c r="D36" s="22">
        <v>3</v>
      </c>
      <c r="E36" s="23" t="str">
        <f t="shared" si="14"/>
        <v>8:00</v>
      </c>
      <c r="F36" s="24">
        <f t="shared" si="15"/>
        <v>8.016666666666666</v>
      </c>
      <c r="G36" s="25">
        <f t="shared" si="16"/>
        <v>8</v>
      </c>
      <c r="H36" s="26">
        <f t="shared" si="17"/>
        <v>0</v>
      </c>
      <c r="I36" s="13" t="str">
        <f t="shared" si="18"/>
        <v>0</v>
      </c>
      <c r="J36" s="13" t="str">
        <f t="shared" si="19"/>
        <v>8:0</v>
      </c>
      <c r="K36" s="13" t="str">
        <f t="shared" si="20"/>
        <v>8:00</v>
      </c>
      <c r="L36" s="3"/>
    </row>
    <row r="37" spans="1:12" ht="18.75">
      <c r="A37" s="20">
        <v>16</v>
      </c>
      <c r="B37" s="14" t="s">
        <v>29</v>
      </c>
      <c r="C37" s="21">
        <v>6</v>
      </c>
      <c r="D37" s="22">
        <v>4</v>
      </c>
      <c r="E37" s="23" t="str">
        <f t="shared" si="14"/>
        <v>8:01</v>
      </c>
      <c r="F37" s="24">
        <f t="shared" si="15"/>
        <v>8.033333333333333</v>
      </c>
      <c r="G37" s="25">
        <f t="shared" si="16"/>
        <v>8</v>
      </c>
      <c r="H37" s="26">
        <f t="shared" si="17"/>
        <v>1</v>
      </c>
      <c r="I37" s="13" t="str">
        <f t="shared" si="18"/>
        <v>1</v>
      </c>
      <c r="J37" s="13" t="str">
        <f t="shared" si="19"/>
        <v>8:1</v>
      </c>
      <c r="K37" s="13" t="str">
        <f t="shared" si="20"/>
        <v>8:01</v>
      </c>
      <c r="L37" s="3"/>
    </row>
    <row r="38" spans="1:12" ht="18.75">
      <c r="A38" s="20">
        <v>16</v>
      </c>
      <c r="B38" s="14" t="s">
        <v>37</v>
      </c>
      <c r="C38" s="21">
        <v>7</v>
      </c>
      <c r="D38" s="22">
        <v>5</v>
      </c>
      <c r="E38" s="23" t="str">
        <f t="shared" si="14"/>
        <v>8:07</v>
      </c>
      <c r="F38" s="24">
        <f t="shared" si="15"/>
        <v>8.133333333333333</v>
      </c>
      <c r="G38" s="25">
        <f t="shared" si="16"/>
        <v>8</v>
      </c>
      <c r="H38" s="26">
        <f t="shared" si="17"/>
        <v>7</v>
      </c>
      <c r="I38" s="13" t="str">
        <f t="shared" si="18"/>
        <v>7</v>
      </c>
      <c r="J38" s="13" t="str">
        <f t="shared" si="19"/>
        <v>8:7</v>
      </c>
      <c r="K38" s="13" t="str">
        <f t="shared" si="20"/>
        <v>8:07</v>
      </c>
      <c r="L38" s="3"/>
    </row>
    <row r="39" spans="1:12" ht="18.75">
      <c r="A39" s="20">
        <v>16</v>
      </c>
      <c r="B39" s="31" t="s">
        <v>38</v>
      </c>
      <c r="C39" s="21">
        <v>2</v>
      </c>
      <c r="D39" s="22">
        <v>6</v>
      </c>
      <c r="E39" s="23" t="str">
        <f t="shared" si="14"/>
        <v>8:15</v>
      </c>
      <c r="F39" s="24">
        <f t="shared" si="15"/>
        <v>8.25</v>
      </c>
      <c r="G39" s="25">
        <f t="shared" si="16"/>
        <v>8</v>
      </c>
      <c r="H39" s="26">
        <f t="shared" si="17"/>
        <v>15</v>
      </c>
      <c r="I39" s="13" t="str">
        <f t="shared" si="18"/>
        <v>15</v>
      </c>
      <c r="J39" s="13" t="str">
        <f t="shared" si="19"/>
        <v>8:15</v>
      </c>
      <c r="K39" s="13" t="str">
        <f t="shared" si="20"/>
        <v>8:015</v>
      </c>
      <c r="L39" s="3"/>
    </row>
    <row r="40" spans="1:12" ht="18.75">
      <c r="A40" s="20">
        <v>16</v>
      </c>
      <c r="B40" s="14" t="s">
        <v>30</v>
      </c>
      <c r="C40" s="21">
        <v>2</v>
      </c>
      <c r="D40" s="22">
        <v>7</v>
      </c>
      <c r="E40" s="23" t="str">
        <f t="shared" si="14"/>
        <v>8:17</v>
      </c>
      <c r="F40" s="24">
        <f t="shared" si="15"/>
        <v>8.283333333333333</v>
      </c>
      <c r="G40" s="25">
        <f t="shared" si="16"/>
        <v>8</v>
      </c>
      <c r="H40" s="26">
        <f t="shared" si="17"/>
        <v>17</v>
      </c>
      <c r="I40" s="13" t="str">
        <f t="shared" si="18"/>
        <v>17</v>
      </c>
      <c r="J40" s="13" t="str">
        <f t="shared" si="19"/>
        <v>8:17</v>
      </c>
      <c r="K40" s="13" t="str">
        <f t="shared" si="20"/>
        <v>8:017</v>
      </c>
      <c r="L40" s="3"/>
    </row>
    <row r="41" spans="1:12" ht="18.75">
      <c r="A41" s="20">
        <v>16</v>
      </c>
      <c r="B41" s="31" t="s">
        <v>36</v>
      </c>
      <c r="C41" s="21">
        <v>3</v>
      </c>
      <c r="D41" s="22">
        <v>8</v>
      </c>
      <c r="E41" s="23" t="str">
        <f t="shared" si="14"/>
        <v>8:19</v>
      </c>
      <c r="F41" s="24">
        <f t="shared" si="15"/>
        <v>8.316666666666666</v>
      </c>
      <c r="G41" s="25">
        <f t="shared" si="16"/>
        <v>8</v>
      </c>
      <c r="H41" s="26">
        <f t="shared" si="17"/>
        <v>19</v>
      </c>
      <c r="I41" s="13" t="str">
        <f t="shared" si="18"/>
        <v>19</v>
      </c>
      <c r="J41" s="13" t="str">
        <f t="shared" si="19"/>
        <v>8:19</v>
      </c>
      <c r="K41" s="13" t="str">
        <f t="shared" si="20"/>
        <v>8:019</v>
      </c>
      <c r="L41" s="3"/>
    </row>
    <row r="42" spans="1:12" ht="18.75">
      <c r="A42" s="20">
        <v>16</v>
      </c>
      <c r="B42" s="14" t="s">
        <v>40</v>
      </c>
      <c r="C42" s="21">
        <v>5</v>
      </c>
      <c r="D42" s="22">
        <v>9</v>
      </c>
      <c r="E42" s="23" t="str">
        <f t="shared" si="14"/>
        <v>8:22</v>
      </c>
      <c r="F42" s="24">
        <f t="shared" si="15"/>
        <v>8.366666666666667</v>
      </c>
      <c r="G42" s="25">
        <f t="shared" si="16"/>
        <v>8</v>
      </c>
      <c r="H42" s="26">
        <f t="shared" si="17"/>
        <v>22</v>
      </c>
      <c r="I42" s="13" t="str">
        <f t="shared" si="18"/>
        <v>22</v>
      </c>
      <c r="J42" s="13" t="str">
        <f t="shared" si="19"/>
        <v>8:22</v>
      </c>
      <c r="K42" s="13" t="str">
        <f t="shared" si="20"/>
        <v>8:022</v>
      </c>
      <c r="L42" s="3"/>
    </row>
    <row r="43" spans="1:12" ht="18.75">
      <c r="A43" s="20">
        <v>16</v>
      </c>
      <c r="B43" s="14" t="s">
        <v>45</v>
      </c>
      <c r="C43" s="21">
        <v>4</v>
      </c>
      <c r="D43" s="22">
        <v>10</v>
      </c>
      <c r="E43" s="23" t="str">
        <f t="shared" si="14"/>
        <v>8:27</v>
      </c>
      <c r="F43" s="24">
        <f t="shared" si="15"/>
        <v>8.450000000000001</v>
      </c>
      <c r="G43" s="25">
        <f t="shared" si="16"/>
        <v>8</v>
      </c>
      <c r="H43" s="26">
        <f t="shared" si="17"/>
        <v>27</v>
      </c>
      <c r="I43" s="13" t="str">
        <f t="shared" si="18"/>
        <v>27</v>
      </c>
      <c r="J43" s="13" t="str">
        <f t="shared" si="19"/>
        <v>8:27</v>
      </c>
      <c r="K43" s="13" t="str">
        <f t="shared" si="20"/>
        <v>8:027</v>
      </c>
      <c r="L43" s="3"/>
    </row>
    <row r="44" spans="1:12" ht="18.75">
      <c r="A44" s="20">
        <v>16</v>
      </c>
      <c r="B44" s="14" t="s">
        <v>46</v>
      </c>
      <c r="C44" s="21">
        <v>2</v>
      </c>
      <c r="D44" s="22">
        <v>11</v>
      </c>
      <c r="E44" s="23" t="str">
        <f t="shared" si="14"/>
        <v>8:31</v>
      </c>
      <c r="F44" s="24">
        <f t="shared" si="15"/>
        <v>8.516666666666667</v>
      </c>
      <c r="G44" s="25">
        <f t="shared" si="16"/>
        <v>8</v>
      </c>
      <c r="H44" s="26">
        <f t="shared" si="17"/>
        <v>31</v>
      </c>
      <c r="I44" s="13" t="str">
        <f t="shared" si="18"/>
        <v>31</v>
      </c>
      <c r="J44" s="13" t="str">
        <f t="shared" si="19"/>
        <v>8:31</v>
      </c>
      <c r="K44" s="13" t="str">
        <f t="shared" si="20"/>
        <v>8:031</v>
      </c>
      <c r="L44" s="3"/>
    </row>
    <row r="45" spans="1:12" ht="18.75">
      <c r="A45" s="20">
        <v>16</v>
      </c>
      <c r="B45" s="14" t="s">
        <v>47</v>
      </c>
      <c r="C45" s="28">
        <v>2</v>
      </c>
      <c r="D45" s="22">
        <v>12</v>
      </c>
      <c r="E45" s="23" t="str">
        <f t="shared" si="14"/>
        <v>8:33</v>
      </c>
      <c r="F45" s="24">
        <f t="shared" si="15"/>
        <v>8.55</v>
      </c>
      <c r="G45" s="25">
        <f t="shared" si="16"/>
        <v>8</v>
      </c>
      <c r="H45" s="26">
        <f t="shared" si="17"/>
        <v>33</v>
      </c>
      <c r="I45" s="13" t="str">
        <f t="shared" si="18"/>
        <v>33</v>
      </c>
      <c r="J45" s="13" t="str">
        <f t="shared" si="19"/>
        <v>8:33</v>
      </c>
      <c r="K45" s="13" t="str">
        <f t="shared" si="20"/>
        <v>8:033</v>
      </c>
      <c r="L45" s="3"/>
    </row>
    <row r="46" spans="1:12" ht="18.75">
      <c r="A46" s="20">
        <v>16</v>
      </c>
      <c r="B46" s="14" t="s">
        <v>48</v>
      </c>
      <c r="C46" s="27">
        <v>25</v>
      </c>
      <c r="D46" s="22">
        <v>13</v>
      </c>
      <c r="E46" s="23" t="str">
        <f>IF(C46=0,"-",IF(H46&lt;10,K46,J46))</f>
        <v>8:35</v>
      </c>
      <c r="F46" s="24">
        <f>+F47-C46/60</f>
        <v>8.583333333333334</v>
      </c>
      <c r="G46" s="25">
        <f>INT(F46)</f>
        <v>8</v>
      </c>
      <c r="H46" s="26">
        <f>IF(INT((F46-G46)*60)&lt;0,0,INT((F46-G46)*60))</f>
        <v>35</v>
      </c>
      <c r="I46" s="13" t="str">
        <f>+$F$2&amp;H46</f>
        <v>35</v>
      </c>
      <c r="J46" s="13" t="str">
        <f>+G46&amp;":"&amp;H46</f>
        <v>8:35</v>
      </c>
      <c r="K46" s="13" t="str">
        <f>+G46&amp;":"&amp;"0"&amp;I46</f>
        <v>8:035</v>
      </c>
      <c r="L46" s="3"/>
    </row>
    <row r="47" spans="1:12" ht="18.75">
      <c r="A47" s="20">
        <v>16</v>
      </c>
      <c r="B47" s="14" t="s">
        <v>26</v>
      </c>
      <c r="C47" s="27">
        <v>0</v>
      </c>
      <c r="D47" s="22">
        <v>14</v>
      </c>
      <c r="E47" s="23" t="str">
        <f>+$D$2&amp;":0"&amp;$E$2</f>
        <v>9:00</v>
      </c>
      <c r="F47" s="24">
        <f>+$D$3-C47/60</f>
        <v>9</v>
      </c>
      <c r="G47" s="25">
        <f>INT(F47)</f>
        <v>9</v>
      </c>
      <c r="H47" s="26">
        <f>IF(INT((F47-G47)*60)&lt;0,0,INT((F47-G47)*60))</f>
        <v>0</v>
      </c>
      <c r="I47" s="13" t="str">
        <f>+$F$2&amp;H47</f>
        <v>0</v>
      </c>
      <c r="J47" s="13" t="str">
        <f>+G47&amp;":"&amp;H47</f>
        <v>9:0</v>
      </c>
      <c r="K47" s="13" t="str">
        <f>+G47&amp;":"&amp;I47</f>
        <v>9:0</v>
      </c>
      <c r="L47" s="3">
        <f>SUM(L35:M46)</f>
        <v>0</v>
      </c>
    </row>
    <row r="48" spans="1:12" ht="23.25">
      <c r="A48" s="37" t="s">
        <v>41</v>
      </c>
      <c r="B48" s="37"/>
      <c r="C48" s="37"/>
      <c r="D48" s="37"/>
      <c r="E48" s="37"/>
      <c r="F48" s="38"/>
      <c r="G48" s="38"/>
      <c r="H48" s="39"/>
      <c r="I48" s="4"/>
      <c r="J48" s="5"/>
      <c r="K48" s="6"/>
      <c r="L48" s="6"/>
    </row>
    <row r="49" spans="1:11" ht="23.25">
      <c r="A49" s="32">
        <v>13</v>
      </c>
      <c r="B49" s="14" t="s">
        <v>49</v>
      </c>
      <c r="C49" s="32">
        <v>2</v>
      </c>
      <c r="D49" s="22">
        <v>1</v>
      </c>
      <c r="E49" s="23" t="str">
        <f aca="true" t="shared" si="21" ref="E49:E65">IF(C49=0,"-",IF(H49&lt;10,K49,J49))</f>
        <v>7:55</v>
      </c>
      <c r="F49" s="24">
        <f aca="true" t="shared" si="22" ref="F49:F65">+F50-C49/60</f>
        <v>7.933333333333331</v>
      </c>
      <c r="G49" s="25">
        <f aca="true" t="shared" si="23" ref="G49:G65">INT(F49)</f>
        <v>7</v>
      </c>
      <c r="H49" s="26">
        <f aca="true" t="shared" si="24" ref="H49:H65">IF(INT((F49-G49)*60)&lt;0,0,INT((F49-G49)*60))</f>
        <v>55</v>
      </c>
      <c r="I49" s="13" t="str">
        <f aca="true" t="shared" si="25" ref="I49:I65">+$F$2&amp;H49</f>
        <v>55</v>
      </c>
      <c r="J49" s="13" t="str">
        <f aca="true" t="shared" si="26" ref="J49:J65">+G49&amp;":"&amp;H49</f>
        <v>7:55</v>
      </c>
      <c r="K49" s="13" t="str">
        <f aca="true" t="shared" si="27" ref="K49:K65">+G49&amp;":"&amp;"0"&amp;I49</f>
        <v>7:055</v>
      </c>
    </row>
    <row r="50" spans="1:11" ht="23.25">
      <c r="A50" s="32">
        <v>13</v>
      </c>
      <c r="B50" s="14" t="s">
        <v>50</v>
      </c>
      <c r="C50" s="32">
        <v>5</v>
      </c>
      <c r="D50" s="22">
        <v>2</v>
      </c>
      <c r="E50" s="23" t="str">
        <f t="shared" si="21"/>
        <v>7:57</v>
      </c>
      <c r="F50" s="24">
        <f t="shared" si="22"/>
        <v>7.966666666666664</v>
      </c>
      <c r="G50" s="25">
        <f t="shared" si="23"/>
        <v>7</v>
      </c>
      <c r="H50" s="26">
        <f t="shared" si="24"/>
        <v>57</v>
      </c>
      <c r="I50" s="13" t="str">
        <f t="shared" si="25"/>
        <v>57</v>
      </c>
      <c r="J50" s="13" t="str">
        <f t="shared" si="26"/>
        <v>7:57</v>
      </c>
      <c r="K50" s="13" t="str">
        <f t="shared" si="27"/>
        <v>7:057</v>
      </c>
    </row>
    <row r="51" spans="1:11" ht="23.25">
      <c r="A51" s="32">
        <v>13</v>
      </c>
      <c r="B51" s="14" t="s">
        <v>19</v>
      </c>
      <c r="C51" s="21">
        <v>2</v>
      </c>
      <c r="D51" s="22">
        <v>3</v>
      </c>
      <c r="E51" s="23" t="str">
        <f t="shared" si="21"/>
        <v>8:02</v>
      </c>
      <c r="F51" s="24">
        <f t="shared" si="22"/>
        <v>8.049999999999997</v>
      </c>
      <c r="G51" s="25">
        <f t="shared" si="23"/>
        <v>8</v>
      </c>
      <c r="H51" s="26">
        <f t="shared" si="24"/>
        <v>2</v>
      </c>
      <c r="I51" s="13" t="str">
        <f t="shared" si="25"/>
        <v>2</v>
      </c>
      <c r="J51" s="13" t="str">
        <f t="shared" si="26"/>
        <v>8:2</v>
      </c>
      <c r="K51" s="13" t="str">
        <f t="shared" si="27"/>
        <v>8:02</v>
      </c>
    </row>
    <row r="52" spans="1:11" ht="23.25">
      <c r="A52" s="32">
        <v>13</v>
      </c>
      <c r="B52" s="14" t="s">
        <v>51</v>
      </c>
      <c r="C52" s="21">
        <v>2</v>
      </c>
      <c r="D52" s="22">
        <v>4</v>
      </c>
      <c r="E52" s="23" t="str">
        <f t="shared" si="21"/>
        <v>8:04</v>
      </c>
      <c r="F52" s="24">
        <f t="shared" si="22"/>
        <v>8.08333333333333</v>
      </c>
      <c r="G52" s="25">
        <f t="shared" si="23"/>
        <v>8</v>
      </c>
      <c r="H52" s="26">
        <f t="shared" si="24"/>
        <v>4</v>
      </c>
      <c r="I52" s="13" t="str">
        <f t="shared" si="25"/>
        <v>4</v>
      </c>
      <c r="J52" s="13" t="str">
        <f t="shared" si="26"/>
        <v>8:4</v>
      </c>
      <c r="K52" s="13" t="str">
        <f t="shared" si="27"/>
        <v>8:04</v>
      </c>
    </row>
    <row r="53" spans="1:11" ht="23.25">
      <c r="A53" s="32">
        <v>13</v>
      </c>
      <c r="B53" s="14" t="s">
        <v>52</v>
      </c>
      <c r="C53" s="21">
        <v>2</v>
      </c>
      <c r="D53" s="22">
        <v>5</v>
      </c>
      <c r="E53" s="23" t="str">
        <f t="shared" si="21"/>
        <v>8:06</v>
      </c>
      <c r="F53" s="24">
        <f t="shared" si="22"/>
        <v>8.116666666666664</v>
      </c>
      <c r="G53" s="25">
        <f t="shared" si="23"/>
        <v>8</v>
      </c>
      <c r="H53" s="26">
        <f t="shared" si="24"/>
        <v>6</v>
      </c>
      <c r="I53" s="13" t="str">
        <f t="shared" si="25"/>
        <v>6</v>
      </c>
      <c r="J53" s="13" t="str">
        <f t="shared" si="26"/>
        <v>8:6</v>
      </c>
      <c r="K53" s="13" t="str">
        <f t="shared" si="27"/>
        <v>8:06</v>
      </c>
    </row>
    <row r="54" spans="1:11" ht="23.25">
      <c r="A54" s="32">
        <v>13</v>
      </c>
      <c r="B54" s="14" t="s">
        <v>53</v>
      </c>
      <c r="C54" s="21">
        <v>1</v>
      </c>
      <c r="D54" s="22">
        <v>6</v>
      </c>
      <c r="E54" s="23" t="str">
        <f t="shared" si="21"/>
        <v>8:08</v>
      </c>
      <c r="F54" s="24">
        <f t="shared" si="22"/>
        <v>8.149999999999997</v>
      </c>
      <c r="G54" s="25">
        <f t="shared" si="23"/>
        <v>8</v>
      </c>
      <c r="H54" s="26">
        <f t="shared" si="24"/>
        <v>8</v>
      </c>
      <c r="I54" s="13" t="str">
        <f t="shared" si="25"/>
        <v>8</v>
      </c>
      <c r="J54" s="13" t="str">
        <f t="shared" si="26"/>
        <v>8:8</v>
      </c>
      <c r="K54" s="13" t="str">
        <f t="shared" si="27"/>
        <v>8:08</v>
      </c>
    </row>
    <row r="55" spans="1:11" ht="23.25">
      <c r="A55" s="32">
        <v>13</v>
      </c>
      <c r="B55" s="14" t="s">
        <v>54</v>
      </c>
      <c r="C55" s="21">
        <v>1</v>
      </c>
      <c r="D55" s="22">
        <v>7</v>
      </c>
      <c r="E55" s="23" t="str">
        <f t="shared" si="21"/>
        <v>8:09</v>
      </c>
      <c r="F55" s="24">
        <f t="shared" si="22"/>
        <v>8.166666666666664</v>
      </c>
      <c r="G55" s="25">
        <f t="shared" si="23"/>
        <v>8</v>
      </c>
      <c r="H55" s="26">
        <f t="shared" si="24"/>
        <v>9</v>
      </c>
      <c r="I55" s="13" t="str">
        <f t="shared" si="25"/>
        <v>9</v>
      </c>
      <c r="J55" s="13" t="str">
        <f t="shared" si="26"/>
        <v>8:9</v>
      </c>
      <c r="K55" s="13" t="str">
        <f t="shared" si="27"/>
        <v>8:09</v>
      </c>
    </row>
    <row r="56" spans="1:11" ht="23.25">
      <c r="A56" s="32">
        <v>13</v>
      </c>
      <c r="B56" s="14" t="s">
        <v>55</v>
      </c>
      <c r="C56" s="21">
        <v>2</v>
      </c>
      <c r="D56" s="22">
        <v>8</v>
      </c>
      <c r="E56" s="23" t="str">
        <f t="shared" si="21"/>
        <v>8:10</v>
      </c>
      <c r="F56" s="24">
        <f t="shared" si="22"/>
        <v>8.183333333333332</v>
      </c>
      <c r="G56" s="25">
        <f t="shared" si="23"/>
        <v>8</v>
      </c>
      <c r="H56" s="26">
        <f t="shared" si="24"/>
        <v>10</v>
      </c>
      <c r="I56" s="13" t="str">
        <f t="shared" si="25"/>
        <v>10</v>
      </c>
      <c r="J56" s="13" t="str">
        <f t="shared" si="26"/>
        <v>8:10</v>
      </c>
      <c r="K56" s="13" t="str">
        <f t="shared" si="27"/>
        <v>8:010</v>
      </c>
    </row>
    <row r="57" spans="1:11" ht="23.25">
      <c r="A57" s="32">
        <v>13</v>
      </c>
      <c r="B57" s="14" t="s">
        <v>56</v>
      </c>
      <c r="C57" s="21">
        <v>2</v>
      </c>
      <c r="D57" s="22">
        <v>9</v>
      </c>
      <c r="E57" s="23" t="str">
        <f t="shared" si="21"/>
        <v>8:12</v>
      </c>
      <c r="F57" s="24">
        <f t="shared" si="22"/>
        <v>8.216666666666665</v>
      </c>
      <c r="G57" s="25">
        <f t="shared" si="23"/>
        <v>8</v>
      </c>
      <c r="H57" s="26">
        <f t="shared" si="24"/>
        <v>12</v>
      </c>
      <c r="I57" s="13" t="str">
        <f t="shared" si="25"/>
        <v>12</v>
      </c>
      <c r="J57" s="13" t="str">
        <f t="shared" si="26"/>
        <v>8:12</v>
      </c>
      <c r="K57" s="13" t="str">
        <f t="shared" si="27"/>
        <v>8:012</v>
      </c>
    </row>
    <row r="58" spans="1:11" ht="23.25">
      <c r="A58" s="32">
        <v>13</v>
      </c>
      <c r="B58" s="14" t="s">
        <v>57</v>
      </c>
      <c r="C58" s="21">
        <v>1</v>
      </c>
      <c r="D58" s="22">
        <v>10</v>
      </c>
      <c r="E58" s="23" t="str">
        <f t="shared" si="21"/>
        <v>8:14</v>
      </c>
      <c r="F58" s="24">
        <f t="shared" si="22"/>
        <v>8.249999999999998</v>
      </c>
      <c r="G58" s="25">
        <f t="shared" si="23"/>
        <v>8</v>
      </c>
      <c r="H58" s="26">
        <f t="shared" si="24"/>
        <v>14</v>
      </c>
      <c r="I58" s="13" t="str">
        <f t="shared" si="25"/>
        <v>14</v>
      </c>
      <c r="J58" s="13" t="str">
        <f t="shared" si="26"/>
        <v>8:14</v>
      </c>
      <c r="K58" s="13" t="str">
        <f t="shared" si="27"/>
        <v>8:014</v>
      </c>
    </row>
    <row r="59" spans="1:11" ht="23.25">
      <c r="A59" s="32">
        <v>13</v>
      </c>
      <c r="B59" s="14" t="s">
        <v>58</v>
      </c>
      <c r="C59" s="21">
        <v>2</v>
      </c>
      <c r="D59" s="22">
        <v>11</v>
      </c>
      <c r="E59" s="23" t="str">
        <f t="shared" si="21"/>
        <v>8:15</v>
      </c>
      <c r="F59" s="24">
        <f t="shared" si="22"/>
        <v>8.266666666666666</v>
      </c>
      <c r="G59" s="25">
        <f t="shared" si="23"/>
        <v>8</v>
      </c>
      <c r="H59" s="26">
        <f t="shared" si="24"/>
        <v>15</v>
      </c>
      <c r="I59" s="13" t="str">
        <f t="shared" si="25"/>
        <v>15</v>
      </c>
      <c r="J59" s="13" t="str">
        <f t="shared" si="26"/>
        <v>8:15</v>
      </c>
      <c r="K59" s="13" t="str">
        <f t="shared" si="27"/>
        <v>8:015</v>
      </c>
    </row>
    <row r="60" spans="1:11" ht="23.25">
      <c r="A60" s="32">
        <v>13</v>
      </c>
      <c r="B60" s="14" t="s">
        <v>59</v>
      </c>
      <c r="C60" s="27">
        <v>1</v>
      </c>
      <c r="D60" s="22">
        <v>12</v>
      </c>
      <c r="E60" s="23" t="str">
        <f t="shared" si="21"/>
        <v>8:17</v>
      </c>
      <c r="F60" s="24">
        <f t="shared" si="22"/>
        <v>8.299999999999999</v>
      </c>
      <c r="G60" s="25">
        <f t="shared" si="23"/>
        <v>8</v>
      </c>
      <c r="H60" s="26">
        <f t="shared" si="24"/>
        <v>17</v>
      </c>
      <c r="I60" s="13" t="str">
        <f t="shared" si="25"/>
        <v>17</v>
      </c>
      <c r="J60" s="13" t="str">
        <f t="shared" si="26"/>
        <v>8:17</v>
      </c>
      <c r="K60" s="13" t="str">
        <f t="shared" si="27"/>
        <v>8:017</v>
      </c>
    </row>
    <row r="61" spans="1:11" ht="23.25">
      <c r="A61" s="32">
        <v>13</v>
      </c>
      <c r="B61" s="14" t="s">
        <v>60</v>
      </c>
      <c r="C61" s="21">
        <v>2</v>
      </c>
      <c r="D61" s="22">
        <v>13</v>
      </c>
      <c r="E61" s="23" t="str">
        <f t="shared" si="21"/>
        <v>8:19</v>
      </c>
      <c r="F61" s="24">
        <f t="shared" si="22"/>
        <v>8.316666666666666</v>
      </c>
      <c r="G61" s="25">
        <f t="shared" si="23"/>
        <v>8</v>
      </c>
      <c r="H61" s="26">
        <f t="shared" si="24"/>
        <v>19</v>
      </c>
      <c r="I61" s="13" t="str">
        <f t="shared" si="25"/>
        <v>19</v>
      </c>
      <c r="J61" s="13" t="str">
        <f t="shared" si="26"/>
        <v>8:19</v>
      </c>
      <c r="K61" s="13" t="str">
        <f t="shared" si="27"/>
        <v>8:019</v>
      </c>
    </row>
    <row r="62" spans="1:11" ht="23.25">
      <c r="A62" s="32">
        <v>13</v>
      </c>
      <c r="B62" s="14" t="s">
        <v>61</v>
      </c>
      <c r="C62" s="21">
        <v>2</v>
      </c>
      <c r="D62" s="22">
        <v>14</v>
      </c>
      <c r="E62" s="23" t="str">
        <f t="shared" si="21"/>
        <v>8:21</v>
      </c>
      <c r="F62" s="24">
        <f t="shared" si="22"/>
        <v>8.35</v>
      </c>
      <c r="G62" s="25">
        <f t="shared" si="23"/>
        <v>8</v>
      </c>
      <c r="H62" s="26">
        <f t="shared" si="24"/>
        <v>21</v>
      </c>
      <c r="I62" s="13" t="str">
        <f t="shared" si="25"/>
        <v>21</v>
      </c>
      <c r="J62" s="13" t="str">
        <f t="shared" si="26"/>
        <v>8:21</v>
      </c>
      <c r="K62" s="13" t="str">
        <f t="shared" si="27"/>
        <v>8:021</v>
      </c>
    </row>
    <row r="63" spans="1:11" ht="23.25">
      <c r="A63" s="32">
        <v>13</v>
      </c>
      <c r="B63" s="14" t="s">
        <v>31</v>
      </c>
      <c r="C63" s="21">
        <v>2</v>
      </c>
      <c r="D63" s="22">
        <v>15</v>
      </c>
      <c r="E63" s="23" t="str">
        <f t="shared" si="21"/>
        <v>8:23</v>
      </c>
      <c r="F63" s="24">
        <f t="shared" si="22"/>
        <v>8.383333333333333</v>
      </c>
      <c r="G63" s="25">
        <f t="shared" si="23"/>
        <v>8</v>
      </c>
      <c r="H63" s="26">
        <f t="shared" si="24"/>
        <v>23</v>
      </c>
      <c r="I63" s="13" t="str">
        <f t="shared" si="25"/>
        <v>23</v>
      </c>
      <c r="J63" s="13" t="str">
        <f t="shared" si="26"/>
        <v>8:23</v>
      </c>
      <c r="K63" s="13" t="str">
        <f t="shared" si="27"/>
        <v>8:023</v>
      </c>
    </row>
    <row r="64" spans="1:11" ht="23.25">
      <c r="A64" s="32">
        <v>13</v>
      </c>
      <c r="B64" s="14" t="s">
        <v>62</v>
      </c>
      <c r="C64" s="28">
        <v>5</v>
      </c>
      <c r="D64" s="22">
        <v>16</v>
      </c>
      <c r="E64" s="23" t="str">
        <f t="shared" si="21"/>
        <v>8:25</v>
      </c>
      <c r="F64" s="24">
        <f t="shared" si="22"/>
        <v>8.416666666666666</v>
      </c>
      <c r="G64" s="25">
        <f t="shared" si="23"/>
        <v>8</v>
      </c>
      <c r="H64" s="26">
        <f t="shared" si="24"/>
        <v>25</v>
      </c>
      <c r="I64" s="13" t="str">
        <f t="shared" si="25"/>
        <v>25</v>
      </c>
      <c r="J64" s="13" t="str">
        <f t="shared" si="26"/>
        <v>8:25</v>
      </c>
      <c r="K64" s="13" t="str">
        <f t="shared" si="27"/>
        <v>8:025</v>
      </c>
    </row>
    <row r="65" spans="1:11" ht="23.25">
      <c r="A65" s="32">
        <v>13</v>
      </c>
      <c r="B65" s="14" t="s">
        <v>32</v>
      </c>
      <c r="C65" s="28">
        <v>5</v>
      </c>
      <c r="D65" s="22">
        <v>17</v>
      </c>
      <c r="E65" s="23" t="str">
        <f t="shared" si="21"/>
        <v>8:30</v>
      </c>
      <c r="F65" s="24">
        <f t="shared" si="22"/>
        <v>8.5</v>
      </c>
      <c r="G65" s="25">
        <f t="shared" si="23"/>
        <v>8</v>
      </c>
      <c r="H65" s="26">
        <f t="shared" si="24"/>
        <v>30</v>
      </c>
      <c r="I65" s="13" t="str">
        <f t="shared" si="25"/>
        <v>30</v>
      </c>
      <c r="J65" s="13" t="str">
        <f t="shared" si="26"/>
        <v>8:30</v>
      </c>
      <c r="K65" s="13" t="str">
        <f t="shared" si="27"/>
        <v>8:030</v>
      </c>
    </row>
    <row r="66" spans="1:11" ht="23.25">
      <c r="A66" s="32">
        <v>13</v>
      </c>
      <c r="B66" s="14" t="s">
        <v>48</v>
      </c>
      <c r="C66" s="27">
        <v>25</v>
      </c>
      <c r="D66" s="22">
        <v>18</v>
      </c>
      <c r="E66" s="23" t="str">
        <f>IF(C66=0,"-",IF(H66&lt;10,K66,J66))</f>
        <v>8:35</v>
      </c>
      <c r="F66" s="24">
        <f>+F67-C66/60</f>
        <v>8.583333333333334</v>
      </c>
      <c r="G66" s="25">
        <f>INT(F66)</f>
        <v>8</v>
      </c>
      <c r="H66" s="26">
        <f>IF(INT((F66-G66)*60)&lt;0,0,INT((F66-G66)*60))</f>
        <v>35</v>
      </c>
      <c r="I66" s="13" t="str">
        <f>+$F$2&amp;H66</f>
        <v>35</v>
      </c>
      <c r="J66" s="13" t="str">
        <f>+G66&amp;":"&amp;H66</f>
        <v>8:35</v>
      </c>
      <c r="K66" s="13" t="str">
        <f>+G66&amp;":"&amp;"0"&amp;I66</f>
        <v>8:035</v>
      </c>
    </row>
    <row r="67" spans="1:11" ht="23.25">
      <c r="A67" s="32">
        <v>13</v>
      </c>
      <c r="B67" s="14" t="s">
        <v>26</v>
      </c>
      <c r="C67" s="27">
        <v>0</v>
      </c>
      <c r="D67" s="22">
        <v>19</v>
      </c>
      <c r="E67" s="23" t="str">
        <f>+$D$2&amp;":0"&amp;$E$2</f>
        <v>9:00</v>
      </c>
      <c r="F67" s="24">
        <f>+$D$3-C67/60</f>
        <v>9</v>
      </c>
      <c r="G67" s="25">
        <f>INT(F67)</f>
        <v>9</v>
      </c>
      <c r="H67" s="26">
        <f>IF(INT((F67-G67)*60)&lt;0,0,INT((F67-G67)*60))</f>
        <v>0</v>
      </c>
      <c r="I67" s="13" t="str">
        <f>+$F$2&amp;H67</f>
        <v>0</v>
      </c>
      <c r="J67" s="13" t="str">
        <f>+G67&amp;":"&amp;H67</f>
        <v>9:0</v>
      </c>
      <c r="K67" s="13" t="str">
        <f>+G67&amp;":"&amp;I67</f>
        <v>9:0</v>
      </c>
    </row>
  </sheetData>
  <sheetProtection/>
  <mergeCells count="4">
    <mergeCell ref="B4:E4"/>
    <mergeCell ref="B1:D1"/>
    <mergeCell ref="A33:E33"/>
    <mergeCell ref="A48:E48"/>
  </mergeCells>
  <printOptions/>
  <pageMargins left="0.7" right="0.7" top="0.14" bottom="0.29" header="0.14" footer="0.3"/>
  <pageSetup horizontalDpi="600" verticalDpi="600" orientation="portrait" paperSize="9" scale="85" r:id="rId1"/>
  <rowBreaks count="2" manualBreakCount="2">
    <brk id="32" max="255" man="1"/>
    <brk id="47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</dc:creator>
  <cp:keywords/>
  <dc:description/>
  <cp:lastModifiedBy>Transport pc</cp:lastModifiedBy>
  <cp:lastPrinted>2021-09-15T06:32:18Z</cp:lastPrinted>
  <dcterms:created xsi:type="dcterms:W3CDTF">2019-08-14T04:17:39Z</dcterms:created>
  <dcterms:modified xsi:type="dcterms:W3CDTF">2021-09-15T06:33:53Z</dcterms:modified>
  <cp:category/>
  <cp:version/>
  <cp:contentType/>
  <cp:contentStatus/>
</cp:coreProperties>
</file>